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ixy.local\departments-hq\AUDIT2021\5.8_Типовые договоры\Договор поставки товара в сеть_ Дикси_Покупатель\"/>
    </mc:Choice>
  </mc:AlternateContent>
  <bookViews>
    <workbookView xWindow="0" yWindow="0" windowWidth="20490" windowHeight="8460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Area" localSheetId="0">Лист1!$A$1:$M$40</definedName>
  </definedNames>
  <calcPr calcId="162913"/>
</workbook>
</file>

<file path=xl/calcChain.xml><?xml version="1.0" encoding="utf-8"?>
<calcChain xmlns="http://schemas.openxmlformats.org/spreadsheetml/2006/main">
  <c r="N34" i="1" l="1"/>
  <c r="N39" i="1" l="1"/>
  <c r="N37" i="1"/>
  <c r="N30" i="1"/>
  <c r="N32" i="1"/>
  <c r="N27" i="1"/>
  <c r="N28" i="1"/>
  <c r="N26" i="1"/>
  <c r="N25" i="1"/>
  <c r="N23" i="1"/>
  <c r="O19" i="1"/>
  <c r="O18" i="1"/>
  <c r="N16" i="1"/>
  <c r="N13" i="1"/>
  <c r="N10" i="1"/>
  <c r="N11" i="1"/>
  <c r="N18" i="1"/>
  <c r="N19" i="1" l="1"/>
</calcChain>
</file>

<file path=xl/sharedStrings.xml><?xml version="1.0" encoding="utf-8"?>
<sst xmlns="http://schemas.openxmlformats.org/spreadsheetml/2006/main" count="62" uniqueCount="59">
  <si>
    <t>Реквизиты и контактная информация Сторон</t>
  </si>
  <si>
    <t>Сторона</t>
  </si>
  <si>
    <t>Покупатель</t>
  </si>
  <si>
    <t>Поставщик</t>
  </si>
  <si>
    <t>Полное фирменное наименование</t>
  </si>
  <si>
    <t>Сокращенное наименование</t>
  </si>
  <si>
    <t>Фирменное наименование на английском языке</t>
  </si>
  <si>
    <r>
      <t>Регистрационный номер и дата регистрации (</t>
    </r>
    <r>
      <rPr>
        <i/>
        <sz val="10"/>
        <color theme="1"/>
        <rFont val="Arial"/>
        <family val="2"/>
        <charset val="204"/>
      </rPr>
      <t>для юридических лиц, зарегистрированных до 01.07.2002</t>
    </r>
    <r>
      <rPr>
        <sz val="10"/>
        <color theme="1"/>
        <rFont val="Arial"/>
        <family val="2"/>
        <charset val="204"/>
      </rPr>
      <t>)</t>
    </r>
  </si>
  <si>
    <t xml:space="preserve">Основной государственный регистрационный номер (ОГРН) </t>
  </si>
  <si>
    <t>Идентификационный номер налогоплательщика (ИНН)</t>
  </si>
  <si>
    <t>Код причины постановки на налоговый учет (КПП)</t>
  </si>
  <si>
    <t>Код ОКПО</t>
  </si>
  <si>
    <t>Коды ОКВЭД</t>
  </si>
  <si>
    <t>ОКАТО</t>
  </si>
  <si>
    <t>Банковские реквизиты</t>
  </si>
  <si>
    <t>Расчетный счет</t>
  </si>
  <si>
    <t>Наименование уполномоченного банка</t>
  </si>
  <si>
    <t>БИК</t>
  </si>
  <si>
    <t>Корреспондентский счет уполномоченного банка</t>
  </si>
  <si>
    <t>Контактная информация</t>
  </si>
  <si>
    <t>Телефон</t>
  </si>
  <si>
    <t>Факс</t>
  </si>
  <si>
    <t>E-mail для общих контактов</t>
  </si>
  <si>
    <t>E-mail для отправки и приема заказов</t>
  </si>
  <si>
    <t>E-mail для сверок</t>
  </si>
  <si>
    <t>Уполномоченные лица, имеющие право подписи (первой и второй) от имени юридического лица</t>
  </si>
  <si>
    <t>Первый Заместитель Генерального директора</t>
  </si>
  <si>
    <t>Главный бухгалтер (вторая)</t>
  </si>
  <si>
    <t>Акционерное общество «ДИКСИ Юг»</t>
  </si>
  <si>
    <t>АО «ДИКСИ Юг»</t>
  </si>
  <si>
    <t>Joint Stock Company “DIXY Ug”</t>
  </si>
  <si>
    <t>142119  Московская область, г. Подольск, ул. Юбилейная д. 32А</t>
  </si>
  <si>
    <t>Зарегистрировано 26.03.2001 года, свидетельство о регистрации № 50:55:03970</t>
  </si>
  <si>
    <t xml:space="preserve">52.11, 51.3, 51.4, 52.12,52.25.1,70.11.2, 70.12.2, 70.20.2, 70.31.12 </t>
  </si>
  <si>
    <t>(495) 231-33-37(38)</t>
  </si>
  <si>
    <t>(495) 231-33-39</t>
  </si>
  <si>
    <t>office@hq.dixy.ru</t>
  </si>
  <si>
    <t>Дата внесения записи в ЕГРЮЛ –15 января 2003 года
Свидетельство выдано Инспекцией МНС России по г. Подольск  Московской области</t>
  </si>
  <si>
    <r>
      <t>Адрес местонахождения (</t>
    </r>
    <r>
      <rPr>
        <i/>
        <sz val="10"/>
        <color theme="1"/>
        <rFont val="Arial"/>
        <family val="2"/>
        <charset val="204"/>
      </rPr>
      <t>в соответствии уставом</t>
    </r>
    <r>
      <rPr>
        <sz val="10"/>
        <color theme="1"/>
        <rFont val="Arial"/>
        <family val="2"/>
        <charset val="204"/>
      </rPr>
      <t>)</t>
    </r>
  </si>
  <si>
    <r>
      <t>Почтовый адрес (</t>
    </r>
    <r>
      <rPr>
        <i/>
        <sz val="10"/>
        <color theme="1"/>
        <rFont val="Arial"/>
        <family val="2"/>
        <charset val="204"/>
      </rPr>
      <t>если отличается от адреса местонахождения</t>
    </r>
    <r>
      <rPr>
        <sz val="10"/>
        <color theme="1"/>
        <rFont val="Arial"/>
        <family val="2"/>
        <charset val="204"/>
      </rPr>
      <t>)</t>
    </r>
  </si>
  <si>
    <t>г.</t>
  </si>
  <si>
    <t>к Договору поставки №</t>
  </si>
  <si>
    <t>от «</t>
  </si>
  <si>
    <t xml:space="preserve">» </t>
  </si>
  <si>
    <t>«</t>
  </si>
  <si>
    <t>GLN-номер (Global Location Number) Глобальный номер места нахождения в системе GS1</t>
  </si>
  <si>
    <t>Единоличный исполнительный орган (Генеральный директор, Директор, Президент и т.д.)</t>
  </si>
  <si>
    <t>Москва</t>
  </si>
  <si>
    <t>autopr@dixy.ru</t>
  </si>
  <si>
    <t>E-mail для направления претензий</t>
  </si>
  <si>
    <t>40702810900000012322</t>
  </si>
  <si>
    <t>ГПБ (АО) Г.МОСКВА</t>
  </si>
  <si>
    <t>044525823</t>
  </si>
  <si>
    <t>30101810200000000823</t>
  </si>
  <si>
    <t>Приложение №8</t>
  </si>
  <si>
    <r>
      <t>Дата регистрации(</t>
    </r>
    <r>
      <rPr>
        <i/>
        <sz val="10"/>
        <color theme="1"/>
        <rFont val="Arial"/>
        <family val="2"/>
        <charset val="204"/>
      </rPr>
      <t>для юридических лиц, зарегистрированных до 01.07.2002, дата внесения в Единый государственный реестр юридических лиц (ЕГРЮЛ)</t>
    </r>
  </si>
  <si>
    <t>142200, Московская область, Серпуховский муниципальный район, сельское поселение Данковское, д.Всходы, АО Дикси территория, владение №1</t>
  </si>
  <si>
    <t>V_13.09.2019</t>
  </si>
  <si>
    <t>sverki-tovar@dixy.ru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</si>
</sst>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/>
    <xf numFmtId="49" fontId="4" fillId="2" borderId="0" xfId="0" applyNumberFormat="1" applyFont="1" applyFill="1" applyAlignment="1" applyProtection="1">
      <alignment horizontal="center"/>
    </xf>
    <xf numFmtId="0" fontId="4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left" vertical="center"/>
    </xf>
    <xf numFmtId="0" fontId="0" fillId="2" borderId="0" xfId="0" applyFill="1" applyProtection="1"/>
    <xf numFmtId="49" fontId="0" fillId="2" borderId="0" xfId="0" applyNumberFormat="1" applyFill="1" applyAlignment="1" applyProtection="1">
      <alignment horizontal="center"/>
    </xf>
    <xf numFmtId="0" fontId="0" fillId="0" borderId="0" xfId="0" applyProtection="1"/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justify" vertical="center"/>
    </xf>
    <xf numFmtId="49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/>
    </xf>
    <xf numFmtId="49" fontId="10" fillId="0" borderId="0" xfId="0" applyNumberFormat="1" applyFont="1" applyFill="1" applyAlignment="1" applyProtection="1">
      <alignment horizontal="center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0" borderId="4" xfId="1" applyBorder="1" applyAlignment="1" applyProtection="1">
      <alignment horizontal="center" vertical="center" wrapText="1"/>
    </xf>
    <xf numFmtId="0" fontId="6" fillId="0" borderId="28" xfId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49" fontId="2" fillId="3" borderId="21" xfId="0" applyNumberFormat="1" applyFont="1" applyFill="1" applyBorder="1" applyAlignment="1" applyProtection="1">
      <alignment horizontal="center" vertical="center" wrapText="1"/>
    </xf>
    <xf numFmtId="49" fontId="2" fillId="3" borderId="23" xfId="0" applyNumberFormat="1" applyFont="1" applyFill="1" applyBorder="1" applyAlignment="1" applyProtection="1">
      <alignment horizontal="center" vertical="center" wrapText="1"/>
    </xf>
    <xf numFmtId="49" fontId="2" fillId="3" borderId="24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wrapText="1"/>
    </xf>
    <xf numFmtId="0" fontId="0" fillId="2" borderId="19" xfId="0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6" fillId="0" borderId="2" xfId="1" applyBorder="1" applyAlignment="1" applyProtection="1">
      <alignment horizontal="center" vertical="center" wrapText="1"/>
      <protection locked="0"/>
    </xf>
    <xf numFmtId="0" fontId="6" fillId="0" borderId="2" xfId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19" xfId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topr@dixy.ru" TargetMode="External"/><Relationship Id="rId2" Type="http://schemas.openxmlformats.org/officeDocument/2006/relationships/hyperlink" Target="mailto:sverki-tovar@dixy.ru" TargetMode="External"/><Relationship Id="rId1" Type="http://schemas.openxmlformats.org/officeDocument/2006/relationships/hyperlink" Target="mailto:office@hq.dixy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topLeftCell="A31" zoomScaleNormal="100" zoomScaleSheetLayoutView="100" workbookViewId="0">
      <selection activeCell="D37" sqref="D37:E39"/>
    </sheetView>
  </sheetViews>
  <sheetFormatPr defaultColWidth="9.140625" defaultRowHeight="15" x14ac:dyDescent="0.25"/>
  <cols>
    <col min="1" max="1" width="3.7109375" style="10" customWidth="1"/>
    <col min="2" max="2" width="9.140625" style="10"/>
    <col min="3" max="3" width="37.5703125" style="10" bestFit="1" customWidth="1"/>
    <col min="4" max="4" width="23.28515625" style="10" customWidth="1"/>
    <col min="5" max="5" width="19.5703125" style="10" customWidth="1"/>
    <col min="6" max="6" width="6.85546875" style="20" customWidth="1"/>
    <col min="7" max="7" width="4.28515625" style="20" customWidth="1"/>
    <col min="8" max="8" width="2.28515625" style="20" customWidth="1"/>
    <col min="9" max="9" width="15.5703125" style="20" customWidth="1"/>
    <col min="10" max="10" width="2.85546875" style="20" customWidth="1"/>
    <col min="11" max="11" width="4.28515625" style="20" customWidth="1"/>
    <col min="12" max="12" width="8.85546875" style="20" customWidth="1"/>
    <col min="13" max="13" width="4.7109375" style="20" customWidth="1"/>
    <col min="14" max="14" width="26.7109375" style="27" customWidth="1"/>
    <col min="15" max="15" width="18.140625" style="26" customWidth="1"/>
    <col min="16" max="16384" width="9.140625" style="10"/>
  </cols>
  <sheetData>
    <row r="1" spans="1:15" x14ac:dyDescent="0.25">
      <c r="J1" s="32" t="s">
        <v>57</v>
      </c>
      <c r="K1" s="32"/>
      <c r="L1" s="32"/>
      <c r="M1" s="32"/>
    </row>
    <row r="2" spans="1:15" s="4" customFormat="1" x14ac:dyDescent="0.25">
      <c r="A2" s="2"/>
      <c r="B2" s="2"/>
      <c r="C2" s="2"/>
      <c r="D2" s="71" t="s">
        <v>54</v>
      </c>
      <c r="E2" s="71"/>
      <c r="F2" s="3"/>
      <c r="G2" s="3"/>
      <c r="H2" s="3"/>
      <c r="I2" s="31"/>
      <c r="J2" s="3"/>
      <c r="K2" s="3"/>
      <c r="L2" s="3"/>
      <c r="M2" s="3"/>
      <c r="N2" s="24"/>
      <c r="O2" s="25"/>
    </row>
    <row r="3" spans="1:15" s="4" customFormat="1" x14ac:dyDescent="0.25">
      <c r="A3" s="2"/>
      <c r="B3" s="2"/>
      <c r="C3" s="2"/>
      <c r="D3" s="5" t="s">
        <v>41</v>
      </c>
      <c r="E3" s="23"/>
      <c r="F3" s="13" t="s">
        <v>42</v>
      </c>
      <c r="G3" s="22"/>
      <c r="H3" s="6" t="s">
        <v>43</v>
      </c>
      <c r="I3" s="1"/>
      <c r="J3" s="7">
        <v>20</v>
      </c>
      <c r="K3" s="22"/>
      <c r="L3" s="6" t="s">
        <v>40</v>
      </c>
      <c r="M3" s="6"/>
      <c r="N3" s="39"/>
      <c r="O3" s="25"/>
    </row>
    <row r="4" spans="1:15" ht="10.5" customHeight="1" x14ac:dyDescent="0.25">
      <c r="A4" s="8"/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39"/>
    </row>
    <row r="5" spans="1:15" ht="10.5" customHeight="1" x14ac:dyDescent="0.25">
      <c r="A5" s="8"/>
      <c r="B5" s="11" t="s">
        <v>40</v>
      </c>
      <c r="C5" s="21" t="s">
        <v>47</v>
      </c>
      <c r="D5" s="12"/>
      <c r="E5" s="8"/>
      <c r="F5" s="13" t="s">
        <v>44</v>
      </c>
      <c r="G5" s="22"/>
      <c r="H5" s="6" t="s">
        <v>43</v>
      </c>
      <c r="I5" s="1"/>
      <c r="J5" s="7">
        <v>20</v>
      </c>
      <c r="K5" s="22"/>
      <c r="L5" s="6" t="s">
        <v>40</v>
      </c>
      <c r="M5" s="6"/>
      <c r="N5" s="39"/>
    </row>
    <row r="6" spans="1:15" ht="10.5" customHeight="1" x14ac:dyDescent="0.25">
      <c r="A6" s="8"/>
      <c r="B6" s="8"/>
      <c r="C6" s="14"/>
      <c r="D6" s="14"/>
      <c r="E6" s="8"/>
      <c r="F6" s="9"/>
      <c r="G6" s="9"/>
      <c r="H6" s="9"/>
      <c r="I6" s="9"/>
      <c r="J6" s="9"/>
      <c r="K6" s="9"/>
      <c r="L6" s="9"/>
      <c r="M6" s="9"/>
      <c r="N6" s="39"/>
    </row>
    <row r="7" spans="1:15" ht="10.5" customHeight="1" thickBot="1" x14ac:dyDescent="0.3">
      <c r="A7" s="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9"/>
    </row>
    <row r="8" spans="1:15" ht="25.5" customHeight="1" thickBot="1" x14ac:dyDescent="0.3">
      <c r="A8" s="8"/>
      <c r="B8" s="79" t="s">
        <v>0</v>
      </c>
      <c r="C8" s="80"/>
      <c r="D8" s="80"/>
      <c r="E8" s="80"/>
      <c r="F8" s="80"/>
      <c r="G8" s="80"/>
      <c r="H8" s="80"/>
      <c r="I8" s="80"/>
      <c r="J8" s="80"/>
      <c r="K8" s="80"/>
      <c r="L8" s="81"/>
      <c r="M8" s="15"/>
      <c r="N8" s="39"/>
    </row>
    <row r="9" spans="1:15" ht="51" customHeight="1" thickBot="1" x14ac:dyDescent="0.3">
      <c r="A9" s="8"/>
      <c r="B9" s="45" t="s">
        <v>1</v>
      </c>
      <c r="C9" s="46"/>
      <c r="D9" s="56" t="s">
        <v>2</v>
      </c>
      <c r="E9" s="57"/>
      <c r="F9" s="48" t="s">
        <v>3</v>
      </c>
      <c r="G9" s="49"/>
      <c r="H9" s="49"/>
      <c r="I9" s="49"/>
      <c r="J9" s="49"/>
      <c r="K9" s="49"/>
      <c r="L9" s="50"/>
      <c r="M9" s="15"/>
      <c r="N9" s="39"/>
    </row>
    <row r="10" spans="1:15" s="4" customFormat="1" ht="28.5" customHeight="1" x14ac:dyDescent="0.25">
      <c r="A10" s="2"/>
      <c r="B10" s="43" t="s">
        <v>4</v>
      </c>
      <c r="C10" s="44"/>
      <c r="D10" s="58" t="s">
        <v>28</v>
      </c>
      <c r="E10" s="59"/>
      <c r="F10" s="53"/>
      <c r="G10" s="54"/>
      <c r="H10" s="54"/>
      <c r="I10" s="54"/>
      <c r="J10" s="54"/>
      <c r="K10" s="54"/>
      <c r="L10" s="55"/>
      <c r="M10" s="15"/>
      <c r="N10" s="40" t="str">
        <f>IF(F10="","ВНИМАНИЕ! Укажите полное фирменное наименование","")</f>
        <v>ВНИМАНИЕ! Укажите полное фирменное наименование</v>
      </c>
      <c r="O10" s="40"/>
    </row>
    <row r="11" spans="1:15" ht="35.25" customHeight="1" x14ac:dyDescent="0.25">
      <c r="A11" s="8"/>
      <c r="B11" s="41" t="s">
        <v>5</v>
      </c>
      <c r="C11" s="42"/>
      <c r="D11" s="60" t="s">
        <v>29</v>
      </c>
      <c r="E11" s="61"/>
      <c r="F11" s="51"/>
      <c r="G11" s="51"/>
      <c r="H11" s="51"/>
      <c r="I11" s="51"/>
      <c r="J11" s="51"/>
      <c r="K11" s="51"/>
      <c r="L11" s="52"/>
      <c r="M11" s="15"/>
      <c r="N11" s="40" t="str">
        <f>IF(F11="","ВНИМАНИЕ! Укажите сокращенное наименование","")</f>
        <v>ВНИМАНИЕ! Укажите сокращенное наименование</v>
      </c>
      <c r="O11" s="40"/>
    </row>
    <row r="12" spans="1:15" ht="30" customHeight="1" x14ac:dyDescent="0.25">
      <c r="A12" s="8"/>
      <c r="B12" s="41" t="s">
        <v>6</v>
      </c>
      <c r="C12" s="42"/>
      <c r="D12" s="62" t="s">
        <v>30</v>
      </c>
      <c r="E12" s="63"/>
      <c r="F12" s="51"/>
      <c r="G12" s="51"/>
      <c r="H12" s="51"/>
      <c r="I12" s="51"/>
      <c r="J12" s="51"/>
      <c r="K12" s="51"/>
      <c r="L12" s="52"/>
      <c r="M12" s="15"/>
    </row>
    <row r="13" spans="1:15" ht="51" customHeight="1" x14ac:dyDescent="0.25">
      <c r="A13" s="8"/>
      <c r="B13" s="41" t="s">
        <v>38</v>
      </c>
      <c r="C13" s="42"/>
      <c r="D13" s="62" t="s">
        <v>31</v>
      </c>
      <c r="E13" s="63"/>
      <c r="F13" s="82"/>
      <c r="G13" s="82"/>
      <c r="H13" s="82"/>
      <c r="I13" s="82"/>
      <c r="J13" s="82"/>
      <c r="K13" s="82"/>
      <c r="L13" s="83"/>
      <c r="M13" s="15"/>
      <c r="N13" s="40" t="str">
        <f>IF(F13="","ВНИМАНИЕ! Укажите адрес местонахождения (в соответствии уставом)","")</f>
        <v>ВНИМАНИЕ! Укажите адрес местонахождения (в соответствии уставом)</v>
      </c>
      <c r="O13" s="40"/>
    </row>
    <row r="14" spans="1:15" ht="51" customHeight="1" x14ac:dyDescent="0.25">
      <c r="A14" s="8"/>
      <c r="B14" s="41" t="s">
        <v>39</v>
      </c>
      <c r="C14" s="42"/>
      <c r="D14" s="42" t="s">
        <v>56</v>
      </c>
      <c r="E14" s="62"/>
      <c r="F14" s="82"/>
      <c r="G14" s="82"/>
      <c r="H14" s="82"/>
      <c r="I14" s="82"/>
      <c r="J14" s="82"/>
      <c r="K14" s="82"/>
      <c r="L14" s="83"/>
      <c r="M14" s="15"/>
    </row>
    <row r="15" spans="1:15" ht="39" customHeight="1" x14ac:dyDescent="0.25">
      <c r="A15" s="8"/>
      <c r="B15" s="41" t="s">
        <v>7</v>
      </c>
      <c r="C15" s="42"/>
      <c r="D15" s="42" t="s">
        <v>32</v>
      </c>
      <c r="E15" s="62"/>
      <c r="F15" s="51"/>
      <c r="G15" s="51"/>
      <c r="H15" s="51"/>
      <c r="I15" s="51"/>
      <c r="J15" s="51"/>
      <c r="K15" s="51"/>
      <c r="L15" s="52"/>
      <c r="M15" s="15"/>
    </row>
    <row r="16" spans="1:15" ht="43.5" customHeight="1" x14ac:dyDescent="0.25">
      <c r="A16" s="8"/>
      <c r="B16" s="68" t="s">
        <v>8</v>
      </c>
      <c r="C16" s="35"/>
      <c r="D16" s="86">
        <v>1035007202460</v>
      </c>
      <c r="E16" s="86"/>
      <c r="F16" s="82"/>
      <c r="G16" s="82"/>
      <c r="H16" s="82"/>
      <c r="I16" s="82"/>
      <c r="J16" s="82"/>
      <c r="K16" s="82"/>
      <c r="L16" s="83"/>
      <c r="M16" s="15"/>
      <c r="N16" s="36" t="str">
        <f>IF(F16="","ВНИМАНИЕ! Укажите ОГРН","")</f>
        <v>ВНИМАНИЕ! Укажите ОГРН</v>
      </c>
      <c r="O16" s="36"/>
    </row>
    <row r="17" spans="1:15" ht="66" customHeight="1" x14ac:dyDescent="0.25">
      <c r="A17" s="8"/>
      <c r="B17" s="68" t="s">
        <v>55</v>
      </c>
      <c r="C17" s="35"/>
      <c r="D17" s="35" t="s">
        <v>37</v>
      </c>
      <c r="E17" s="35"/>
      <c r="F17" s="87"/>
      <c r="G17" s="88"/>
      <c r="H17" s="88"/>
      <c r="I17" s="88"/>
      <c r="J17" s="88"/>
      <c r="K17" s="88"/>
      <c r="L17" s="89"/>
      <c r="M17" s="15"/>
    </row>
    <row r="18" spans="1:15" ht="27" customHeight="1" x14ac:dyDescent="0.25">
      <c r="A18" s="8"/>
      <c r="B18" s="68" t="s">
        <v>9</v>
      </c>
      <c r="C18" s="35"/>
      <c r="D18" s="35">
        <v>5036045205</v>
      </c>
      <c r="E18" s="35"/>
      <c r="F18" s="90"/>
      <c r="G18" s="91"/>
      <c r="H18" s="91"/>
      <c r="I18" s="91"/>
      <c r="J18" s="91"/>
      <c r="K18" s="91"/>
      <c r="L18" s="92"/>
      <c r="M18" s="15"/>
      <c r="N18" s="16" t="str">
        <f>IF(F18=0,"",(IF(LEN(F18)&gt;10,"Номер ИНН содержит БОЛЬШЕ 10 символов. Необходимо исправить!","")&amp;IF(LEN(F18)&lt;10,"Номер ИНН содержит МЕНЬШЕ 10 символов. Необходимо исправить!","")))</f>
        <v/>
      </c>
      <c r="O18" s="28" t="str">
        <f>IF(F18="","ВНИМАНИЕ! Укажите ИНН","")</f>
        <v>ВНИМАНИЕ! Укажите ИНН</v>
      </c>
    </row>
    <row r="19" spans="1:15" ht="30" x14ac:dyDescent="0.25">
      <c r="A19" s="8"/>
      <c r="B19" s="68" t="s">
        <v>10</v>
      </c>
      <c r="C19" s="35"/>
      <c r="D19" s="78">
        <v>997350001</v>
      </c>
      <c r="E19" s="78"/>
      <c r="F19" s="90"/>
      <c r="G19" s="91"/>
      <c r="H19" s="91"/>
      <c r="I19" s="91"/>
      <c r="J19" s="91"/>
      <c r="K19" s="91"/>
      <c r="L19" s="92"/>
      <c r="M19" s="15"/>
      <c r="N19" s="16" t="str">
        <f>IF(F19=0,"",(IF(LEN(F19)&gt;9,"Номер ОГРН содержит БОЛЬШЕ 9 символов. Необходимо исправить!","")&amp;IF(LEN(F19)&lt;9,"Номер ОГРН содержит МЕНЬШЕ 9 символов. Необходимо исправить!","")))</f>
        <v/>
      </c>
      <c r="O19" s="28" t="str">
        <f>IF(F19="","ВНИМАНИЕ! Укажите КПП","")</f>
        <v>ВНИМАНИЕ! Укажите КПП</v>
      </c>
    </row>
    <row r="20" spans="1:15" x14ac:dyDescent="0.25">
      <c r="A20" s="8"/>
      <c r="B20" s="68" t="s">
        <v>11</v>
      </c>
      <c r="C20" s="35"/>
      <c r="D20" s="78">
        <v>56811319</v>
      </c>
      <c r="E20" s="78"/>
      <c r="F20" s="90"/>
      <c r="G20" s="91"/>
      <c r="H20" s="91"/>
      <c r="I20" s="91"/>
      <c r="J20" s="91"/>
      <c r="K20" s="91"/>
      <c r="L20" s="92"/>
      <c r="M20" s="15"/>
    </row>
    <row r="21" spans="1:15" ht="25.5" customHeight="1" x14ac:dyDescent="0.25">
      <c r="A21" s="8"/>
      <c r="B21" s="68" t="s">
        <v>12</v>
      </c>
      <c r="C21" s="35"/>
      <c r="D21" s="34" t="s">
        <v>33</v>
      </c>
      <c r="E21" s="34"/>
      <c r="F21" s="90"/>
      <c r="G21" s="91"/>
      <c r="H21" s="91"/>
      <c r="I21" s="91"/>
      <c r="J21" s="91"/>
      <c r="K21" s="91"/>
      <c r="L21" s="92"/>
      <c r="M21" s="15"/>
    </row>
    <row r="22" spans="1:15" x14ac:dyDescent="0.25">
      <c r="A22" s="8"/>
      <c r="B22" s="68" t="s">
        <v>13</v>
      </c>
      <c r="C22" s="35"/>
      <c r="D22" s="35"/>
      <c r="E22" s="35"/>
      <c r="F22" s="90"/>
      <c r="G22" s="91"/>
      <c r="H22" s="91"/>
      <c r="I22" s="91"/>
      <c r="J22" s="91"/>
      <c r="K22" s="91"/>
      <c r="L22" s="92"/>
      <c r="M22" s="15"/>
    </row>
    <row r="23" spans="1:15" ht="34.5" customHeight="1" thickBot="1" x14ac:dyDescent="0.3">
      <c r="A23" s="8"/>
      <c r="B23" s="69" t="s">
        <v>45</v>
      </c>
      <c r="C23" s="70"/>
      <c r="D23" s="84">
        <v>4607081909992</v>
      </c>
      <c r="E23" s="84"/>
      <c r="F23" s="96"/>
      <c r="G23" s="97"/>
      <c r="H23" s="97"/>
      <c r="I23" s="97"/>
      <c r="J23" s="97"/>
      <c r="K23" s="97"/>
      <c r="L23" s="98"/>
      <c r="M23" s="15"/>
      <c r="N23" s="36" t="str">
        <f>IF(F23="","ВНИМАНИЕ! Укажите GLN-номер","")</f>
        <v>ВНИМАНИЕ! Укажите GLN-номер</v>
      </c>
      <c r="O23" s="36"/>
    </row>
    <row r="24" spans="1:15" x14ac:dyDescent="0.25">
      <c r="A24" s="8"/>
      <c r="B24" s="64" t="s">
        <v>14</v>
      </c>
      <c r="C24" s="65"/>
      <c r="D24" s="65"/>
      <c r="E24" s="65"/>
      <c r="F24" s="93"/>
      <c r="G24" s="94"/>
      <c r="H24" s="94"/>
      <c r="I24" s="94"/>
      <c r="J24" s="94"/>
      <c r="K24" s="94"/>
      <c r="L24" s="95"/>
      <c r="M24" s="15"/>
      <c r="N24" s="36"/>
      <c r="O24" s="36"/>
    </row>
    <row r="25" spans="1:15" x14ac:dyDescent="0.25">
      <c r="A25" s="8"/>
      <c r="B25" s="68" t="s">
        <v>15</v>
      </c>
      <c r="C25" s="35"/>
      <c r="D25" s="85" t="s">
        <v>50</v>
      </c>
      <c r="E25" s="85"/>
      <c r="F25" s="90"/>
      <c r="G25" s="91"/>
      <c r="H25" s="91"/>
      <c r="I25" s="91"/>
      <c r="J25" s="91"/>
      <c r="K25" s="91"/>
      <c r="L25" s="92"/>
      <c r="M25" s="15"/>
      <c r="N25" s="36" t="str">
        <f>IF(F25="","ВНИМАНИЕ! Укажите расчетный счет","")</f>
        <v>ВНИМАНИЕ! Укажите расчетный счет</v>
      </c>
      <c r="O25" s="36"/>
    </row>
    <row r="26" spans="1:15" ht="30" customHeight="1" x14ac:dyDescent="0.25">
      <c r="A26" s="8"/>
      <c r="B26" s="68" t="s">
        <v>16</v>
      </c>
      <c r="C26" s="35"/>
      <c r="D26" s="34" t="s">
        <v>51</v>
      </c>
      <c r="E26" s="34"/>
      <c r="F26" s="90"/>
      <c r="G26" s="91"/>
      <c r="H26" s="91"/>
      <c r="I26" s="91"/>
      <c r="J26" s="91"/>
      <c r="K26" s="91"/>
      <c r="L26" s="92"/>
      <c r="M26" s="15"/>
      <c r="N26" s="36" t="str">
        <f>IF(F26="","ВНИМАНИЕ! Укажите наименование банка","")</f>
        <v>ВНИМАНИЕ! Укажите наименование банка</v>
      </c>
      <c r="O26" s="36"/>
    </row>
    <row r="27" spans="1:15" ht="15" customHeight="1" x14ac:dyDescent="0.25">
      <c r="A27" s="8"/>
      <c r="B27" s="68" t="s">
        <v>17</v>
      </c>
      <c r="C27" s="35"/>
      <c r="D27" s="85" t="s">
        <v>52</v>
      </c>
      <c r="E27" s="85"/>
      <c r="F27" s="90"/>
      <c r="G27" s="91"/>
      <c r="H27" s="91"/>
      <c r="I27" s="91"/>
      <c r="J27" s="91"/>
      <c r="K27" s="91"/>
      <c r="L27" s="92"/>
      <c r="M27" s="15"/>
      <c r="N27" s="36" t="str">
        <f>IF(F27="","ВНИМАНИЕ! Укажите БИК","")</f>
        <v>ВНИМАНИЕ! Укажите БИК</v>
      </c>
      <c r="O27" s="36"/>
    </row>
    <row r="28" spans="1:15" ht="15.75" customHeight="1" thickBot="1" x14ac:dyDescent="0.3">
      <c r="A28" s="8"/>
      <c r="B28" s="66" t="s">
        <v>18</v>
      </c>
      <c r="C28" s="67"/>
      <c r="D28" s="33" t="s">
        <v>53</v>
      </c>
      <c r="E28" s="33"/>
      <c r="F28" s="96"/>
      <c r="G28" s="97"/>
      <c r="H28" s="97"/>
      <c r="I28" s="97"/>
      <c r="J28" s="97"/>
      <c r="K28" s="97"/>
      <c r="L28" s="98"/>
      <c r="M28" s="15"/>
      <c r="N28" s="36" t="str">
        <f>IF(F28="","ВНИМАНИЕ! Укажите корреспондентский счет","")</f>
        <v>ВНИМАНИЕ! Укажите корреспондентский счет</v>
      </c>
      <c r="O28" s="36"/>
    </row>
    <row r="29" spans="1:15" x14ac:dyDescent="0.25">
      <c r="A29" s="8"/>
      <c r="B29" s="64" t="s">
        <v>19</v>
      </c>
      <c r="C29" s="65"/>
      <c r="D29" s="65"/>
      <c r="E29" s="65"/>
      <c r="F29" s="93"/>
      <c r="G29" s="94"/>
      <c r="H29" s="94"/>
      <c r="I29" s="94"/>
      <c r="J29" s="94"/>
      <c r="K29" s="94"/>
      <c r="L29" s="95"/>
      <c r="M29" s="15"/>
      <c r="N29" s="36"/>
      <c r="O29" s="36"/>
    </row>
    <row r="30" spans="1:15" x14ac:dyDescent="0.25">
      <c r="A30" s="8"/>
      <c r="B30" s="68" t="s">
        <v>20</v>
      </c>
      <c r="C30" s="35"/>
      <c r="D30" s="35" t="s">
        <v>34</v>
      </c>
      <c r="E30" s="35"/>
      <c r="F30" s="90"/>
      <c r="G30" s="91"/>
      <c r="H30" s="91"/>
      <c r="I30" s="91"/>
      <c r="J30" s="91"/>
      <c r="K30" s="91"/>
      <c r="L30" s="92"/>
      <c r="M30" s="15"/>
      <c r="N30" s="36" t="str">
        <f>IF(F30="","ВНИМАНИЕ! Укажите телефон","")</f>
        <v>ВНИМАНИЕ! Укажите телефон</v>
      </c>
      <c r="O30" s="36"/>
    </row>
    <row r="31" spans="1:15" x14ac:dyDescent="0.25">
      <c r="A31" s="8"/>
      <c r="B31" s="68" t="s">
        <v>21</v>
      </c>
      <c r="C31" s="35"/>
      <c r="D31" s="35" t="s">
        <v>35</v>
      </c>
      <c r="E31" s="35"/>
      <c r="F31" s="90"/>
      <c r="G31" s="91"/>
      <c r="H31" s="91"/>
      <c r="I31" s="91"/>
      <c r="J31" s="91"/>
      <c r="K31" s="91"/>
      <c r="L31" s="92"/>
      <c r="M31" s="15"/>
      <c r="N31" s="36"/>
      <c r="O31" s="36"/>
    </row>
    <row r="32" spans="1:15" ht="30" customHeight="1" x14ac:dyDescent="0.25">
      <c r="A32" s="8"/>
      <c r="B32" s="68" t="s">
        <v>22</v>
      </c>
      <c r="C32" s="35"/>
      <c r="D32" s="75" t="s">
        <v>36</v>
      </c>
      <c r="E32" s="75"/>
      <c r="F32" s="90"/>
      <c r="G32" s="91"/>
      <c r="H32" s="91"/>
      <c r="I32" s="91"/>
      <c r="J32" s="91"/>
      <c r="K32" s="91"/>
      <c r="L32" s="92"/>
      <c r="M32" s="15"/>
      <c r="N32" s="36" t="str">
        <f>IF(F32="","ВНИМАНИЕ! Укажите E-mail","")</f>
        <v>ВНИМАНИЕ! Укажите E-mail</v>
      </c>
      <c r="O32" s="36"/>
    </row>
    <row r="33" spans="1:15" x14ac:dyDescent="0.25">
      <c r="A33" s="8"/>
      <c r="B33" s="68" t="s">
        <v>23</v>
      </c>
      <c r="C33" s="35"/>
      <c r="D33" s="74"/>
      <c r="E33" s="74"/>
      <c r="F33" s="90"/>
      <c r="G33" s="91"/>
      <c r="H33" s="91"/>
      <c r="I33" s="91"/>
      <c r="J33" s="91"/>
      <c r="K33" s="91"/>
      <c r="L33" s="92"/>
      <c r="M33" s="15"/>
    </row>
    <row r="34" spans="1:15" ht="30" customHeight="1" x14ac:dyDescent="0.25">
      <c r="A34" s="8"/>
      <c r="B34" s="68" t="s">
        <v>49</v>
      </c>
      <c r="C34" s="35"/>
      <c r="D34" s="37" t="s">
        <v>48</v>
      </c>
      <c r="E34" s="38"/>
      <c r="F34" s="90"/>
      <c r="G34" s="91"/>
      <c r="H34" s="91"/>
      <c r="I34" s="91"/>
      <c r="J34" s="91"/>
      <c r="K34" s="91"/>
      <c r="L34" s="92"/>
      <c r="M34" s="15"/>
      <c r="N34" s="36" t="str">
        <f>IF(F34="","ВНИМАНИЕ! Укажите E-mail","")</f>
        <v>ВНИМАНИЕ! Укажите E-mail</v>
      </c>
      <c r="O34" s="36"/>
    </row>
    <row r="35" spans="1:15" ht="15.75" thickBot="1" x14ac:dyDescent="0.3">
      <c r="A35" s="8"/>
      <c r="B35" s="66" t="s">
        <v>24</v>
      </c>
      <c r="C35" s="67"/>
      <c r="D35" s="77" t="s">
        <v>58</v>
      </c>
      <c r="E35" s="77"/>
      <c r="F35" s="96"/>
      <c r="G35" s="97"/>
      <c r="H35" s="97"/>
      <c r="I35" s="97"/>
      <c r="J35" s="97"/>
      <c r="K35" s="97"/>
      <c r="L35" s="98"/>
      <c r="M35" s="15"/>
    </row>
    <row r="36" spans="1:15" ht="36" customHeight="1" x14ac:dyDescent="0.25">
      <c r="A36" s="8"/>
      <c r="B36" s="64" t="s">
        <v>25</v>
      </c>
      <c r="C36" s="65"/>
      <c r="D36" s="65"/>
      <c r="E36" s="65"/>
      <c r="F36" s="93"/>
      <c r="G36" s="94"/>
      <c r="H36" s="94"/>
      <c r="I36" s="94"/>
      <c r="J36" s="94"/>
      <c r="K36" s="94"/>
      <c r="L36" s="95"/>
      <c r="M36" s="15"/>
    </row>
    <row r="37" spans="1:15" ht="49.5" customHeight="1" x14ac:dyDescent="0.25">
      <c r="A37" s="8"/>
      <c r="B37" s="68" t="s">
        <v>46</v>
      </c>
      <c r="C37" s="35"/>
      <c r="D37" s="76"/>
      <c r="E37" s="76"/>
      <c r="F37" s="90"/>
      <c r="G37" s="91"/>
      <c r="H37" s="91"/>
      <c r="I37" s="91"/>
      <c r="J37" s="91"/>
      <c r="K37" s="91"/>
      <c r="L37" s="92"/>
      <c r="M37" s="15"/>
      <c r="N37" s="36" t="str">
        <f>IF(F37="","ВНИМАНИЕ! Укажите ФИО Единоличного исполнительного органа (Генеральный директор, Директор, Президент и т.д.)","")</f>
        <v>ВНИМАНИЕ! Укажите ФИО Единоличного исполнительного органа (Генеральный директор, Директор, Президент и т.д.)</v>
      </c>
      <c r="O37" s="36"/>
    </row>
    <row r="38" spans="1:15" x14ac:dyDescent="0.25">
      <c r="A38" s="8"/>
      <c r="B38" s="68" t="s">
        <v>26</v>
      </c>
      <c r="C38" s="35"/>
      <c r="D38" s="35"/>
      <c r="E38" s="35"/>
      <c r="F38" s="90"/>
      <c r="G38" s="91"/>
      <c r="H38" s="91"/>
      <c r="I38" s="91"/>
      <c r="J38" s="91"/>
      <c r="K38" s="91"/>
      <c r="L38" s="92"/>
      <c r="M38" s="15"/>
      <c r="N38" s="36"/>
      <c r="O38" s="36"/>
    </row>
    <row r="39" spans="1:15" ht="15.75" thickBot="1" x14ac:dyDescent="0.3">
      <c r="A39" s="8"/>
      <c r="B39" s="66" t="s">
        <v>27</v>
      </c>
      <c r="C39" s="67"/>
      <c r="D39" s="67"/>
      <c r="E39" s="67"/>
      <c r="F39" s="96"/>
      <c r="G39" s="97"/>
      <c r="H39" s="97"/>
      <c r="I39" s="97"/>
      <c r="J39" s="97"/>
      <c r="K39" s="97"/>
      <c r="L39" s="98"/>
      <c r="M39" s="15"/>
      <c r="N39" s="36" t="str">
        <f>IF(F39="","ВНИМАНИЕ! Укажите ФИО Главного бухгалтера","")</f>
        <v>ВНИМАНИЕ! Укажите ФИО Главного бухгалтера</v>
      </c>
      <c r="O39" s="36"/>
    </row>
    <row r="40" spans="1:15" x14ac:dyDescent="0.25">
      <c r="A40" s="8"/>
      <c r="B40" s="8"/>
      <c r="C40" s="14"/>
      <c r="D40" s="14"/>
      <c r="E40" s="8"/>
      <c r="F40" s="9"/>
      <c r="G40" s="9"/>
      <c r="H40" s="9"/>
      <c r="I40" s="9"/>
      <c r="J40" s="9"/>
      <c r="K40" s="9"/>
      <c r="L40" s="9"/>
      <c r="M40" s="15"/>
    </row>
    <row r="41" spans="1:15" x14ac:dyDescent="0.25">
      <c r="A41" s="8"/>
      <c r="B41" s="8"/>
      <c r="C41" s="17"/>
      <c r="D41" s="73"/>
      <c r="E41" s="73"/>
      <c r="F41" s="99"/>
      <c r="G41" s="99"/>
      <c r="H41" s="99"/>
      <c r="I41" s="99"/>
      <c r="J41" s="99"/>
      <c r="K41" s="99"/>
      <c r="L41" s="99"/>
      <c r="M41" s="99"/>
    </row>
    <row r="42" spans="1:15" x14ac:dyDescent="0.25">
      <c r="A42" s="8"/>
      <c r="B42" s="8"/>
      <c r="C42" s="17"/>
      <c r="D42" s="29"/>
      <c r="E42" s="30"/>
      <c r="F42" s="18"/>
      <c r="G42" s="72"/>
      <c r="H42" s="72"/>
      <c r="I42" s="72"/>
      <c r="J42" s="72"/>
      <c r="K42" s="72"/>
      <c r="L42" s="72"/>
      <c r="M42" s="72"/>
    </row>
    <row r="43" spans="1:15" x14ac:dyDescent="0.25">
      <c r="A43" s="8"/>
      <c r="B43" s="8"/>
      <c r="C43" s="8"/>
      <c r="D43" s="72"/>
      <c r="E43" s="72"/>
      <c r="F43" s="100"/>
      <c r="G43" s="100"/>
      <c r="H43" s="100"/>
      <c r="I43" s="100"/>
      <c r="J43" s="100"/>
      <c r="K43" s="100"/>
      <c r="L43" s="100"/>
      <c r="M43" s="100"/>
    </row>
    <row r="44" spans="1:15" x14ac:dyDescent="0.25">
      <c r="A44" s="8"/>
      <c r="B44" s="8"/>
      <c r="C44" s="8"/>
      <c r="D44" s="73"/>
      <c r="E44" s="73"/>
      <c r="F44" s="99"/>
      <c r="G44" s="99"/>
      <c r="H44" s="99"/>
      <c r="I44" s="99"/>
      <c r="J44" s="99"/>
      <c r="K44" s="99"/>
      <c r="L44" s="99"/>
      <c r="M44" s="99"/>
    </row>
    <row r="45" spans="1:15" x14ac:dyDescent="0.25">
      <c r="A45" s="8"/>
      <c r="B45" s="8"/>
      <c r="C45" s="19"/>
      <c r="D45" s="19"/>
      <c r="E45" s="8"/>
      <c r="F45" s="9"/>
      <c r="G45" s="9"/>
      <c r="H45" s="9"/>
      <c r="I45" s="9"/>
      <c r="J45" s="9"/>
      <c r="K45" s="9"/>
      <c r="L45" s="9"/>
      <c r="M45" s="9"/>
    </row>
    <row r="46" spans="1:15" x14ac:dyDescent="0.25">
      <c r="A46" s="8"/>
      <c r="B46" s="8"/>
      <c r="C46" s="8"/>
      <c r="D46" s="8"/>
      <c r="E46" s="8"/>
      <c r="F46" s="9"/>
      <c r="G46" s="9"/>
      <c r="H46" s="9"/>
      <c r="I46" s="9"/>
      <c r="J46" s="9"/>
      <c r="K46" s="9"/>
      <c r="L46" s="9"/>
      <c r="M46" s="9"/>
    </row>
  </sheetData>
  <sheetProtection password="C663" sheet="1" objects="1" scenarios="1" formatRows="0"/>
  <mergeCells count="123">
    <mergeCell ref="G42:M42"/>
    <mergeCell ref="F44:M44"/>
    <mergeCell ref="F35:L35"/>
    <mergeCell ref="F36:L36"/>
    <mergeCell ref="F37:L37"/>
    <mergeCell ref="F38:L38"/>
    <mergeCell ref="F39:L39"/>
    <mergeCell ref="F28:L28"/>
    <mergeCell ref="F29:L29"/>
    <mergeCell ref="F30:L30"/>
    <mergeCell ref="F31:L31"/>
    <mergeCell ref="F32:L32"/>
    <mergeCell ref="F33:L33"/>
    <mergeCell ref="F41:M41"/>
    <mergeCell ref="F43:M43"/>
    <mergeCell ref="F34:L34"/>
    <mergeCell ref="F17:L17"/>
    <mergeCell ref="F22:L22"/>
    <mergeCell ref="F21:L21"/>
    <mergeCell ref="F16:L16"/>
    <mergeCell ref="D17:E17"/>
    <mergeCell ref="D18:E18"/>
    <mergeCell ref="D26:E26"/>
    <mergeCell ref="D27:E27"/>
    <mergeCell ref="B19:C19"/>
    <mergeCell ref="B18:C18"/>
    <mergeCell ref="F20:L20"/>
    <mergeCell ref="F19:L19"/>
    <mergeCell ref="F18:L18"/>
    <mergeCell ref="F27:L27"/>
    <mergeCell ref="F26:L26"/>
    <mergeCell ref="F25:L25"/>
    <mergeCell ref="F24:L24"/>
    <mergeCell ref="F23:L23"/>
    <mergeCell ref="B17:C17"/>
    <mergeCell ref="B16:C16"/>
    <mergeCell ref="B20:C20"/>
    <mergeCell ref="D2:E2"/>
    <mergeCell ref="D43:E43"/>
    <mergeCell ref="D41:E41"/>
    <mergeCell ref="D44:E44"/>
    <mergeCell ref="D33:E33"/>
    <mergeCell ref="D32:E32"/>
    <mergeCell ref="D31:E31"/>
    <mergeCell ref="D30:E30"/>
    <mergeCell ref="D29:E29"/>
    <mergeCell ref="D39:E39"/>
    <mergeCell ref="D38:E38"/>
    <mergeCell ref="D37:E37"/>
    <mergeCell ref="D36:E36"/>
    <mergeCell ref="D35:E35"/>
    <mergeCell ref="D19:E19"/>
    <mergeCell ref="D20:E20"/>
    <mergeCell ref="B8:L8"/>
    <mergeCell ref="F15:L15"/>
    <mergeCell ref="F14:L14"/>
    <mergeCell ref="F13:L13"/>
    <mergeCell ref="D23:E23"/>
    <mergeCell ref="D24:E24"/>
    <mergeCell ref="D25:E25"/>
    <mergeCell ref="D16:E16"/>
    <mergeCell ref="B39:C39"/>
    <mergeCell ref="B38:C38"/>
    <mergeCell ref="B37:C37"/>
    <mergeCell ref="B36:C36"/>
    <mergeCell ref="B35:C35"/>
    <mergeCell ref="B33:C33"/>
    <mergeCell ref="B32:C32"/>
    <mergeCell ref="B31:C31"/>
    <mergeCell ref="B30:C30"/>
    <mergeCell ref="B34:C34"/>
    <mergeCell ref="D13:E13"/>
    <mergeCell ref="D14:E14"/>
    <mergeCell ref="D15:E15"/>
    <mergeCell ref="B15:C15"/>
    <mergeCell ref="B14:C14"/>
    <mergeCell ref="B13:C13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12:C12"/>
    <mergeCell ref="B11:C11"/>
    <mergeCell ref="B10:C10"/>
    <mergeCell ref="B9:C9"/>
    <mergeCell ref="B7:M7"/>
    <mergeCell ref="F9:L9"/>
    <mergeCell ref="F12:L12"/>
    <mergeCell ref="F11:L11"/>
    <mergeCell ref="F10:L10"/>
    <mergeCell ref="D9:E9"/>
    <mergeCell ref="D10:E10"/>
    <mergeCell ref="D11:E11"/>
    <mergeCell ref="D12:E12"/>
    <mergeCell ref="J1:M1"/>
    <mergeCell ref="D28:E28"/>
    <mergeCell ref="D21:E21"/>
    <mergeCell ref="D22:E22"/>
    <mergeCell ref="N37:O37"/>
    <mergeCell ref="N38:O38"/>
    <mergeCell ref="N39:O39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N27:O27"/>
    <mergeCell ref="D34:E34"/>
    <mergeCell ref="N34:O34"/>
    <mergeCell ref="N3:N9"/>
    <mergeCell ref="N11:O11"/>
    <mergeCell ref="N10:O10"/>
    <mergeCell ref="N13:O13"/>
    <mergeCell ref="N16:O16"/>
  </mergeCells>
  <dataValidations count="1">
    <dataValidation type="custom" showInputMessage="1" showErrorMessage="1" error="ОШИБКА" sqref="N12">
      <formula1>IF(F11="","ОШИБКА!",)</formula1>
    </dataValidation>
  </dataValidations>
  <hyperlinks>
    <hyperlink ref="D32" r:id="rId1"/>
    <hyperlink ref="D35" r:id="rId2"/>
    <hyperlink ref="D34" r:id="rId3"/>
  </hyperlinks>
  <pageMargins left="0.70866141732283472" right="0.70866141732283472" top="0.74803149606299213" bottom="0.74803149606299213" header="0.31496062992125984" footer="0.31496062992125984"/>
  <pageSetup paperSize="9" scale="61" orientation="portrait" useFirstPageNumber="1" r:id="rId4"/>
  <headerFooter>
    <oddFooter>Страница &amp;P</oddFooter>
  </headerFooter>
  <rowBreaks count="1" manualBreakCount="1">
    <brk id="2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A2C07A3F268C49BBC17CEF57EFDAAE" ma:contentTypeVersion="1" ma:contentTypeDescription="Создание документа." ma:contentTypeScope="" ma:versionID="92bf72757c8328d89aa0868e4cb5d2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5888e667104ebb6bb9588154b0bb4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671AE-085C-4286-9FD0-BB0DADFF1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9FB50-D9E2-4132-89BC-0C4E407AAA7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445BE2-F17B-4815-B968-5C7DF2EC8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Белолипецкая Марина Н.</dc:creator>
  <cp:lastModifiedBy>Кирносова Марина Николаевна</cp:lastModifiedBy>
  <cp:lastPrinted>2015-08-04T16:01:56Z</cp:lastPrinted>
  <dcterms:created xsi:type="dcterms:W3CDTF">2015-03-06T09:04:46Z</dcterms:created>
  <dcterms:modified xsi:type="dcterms:W3CDTF">2021-05-26T11:05:02Z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0x010100A4A2C07A3F268C49BBC17CEF57EFDAAE</vt:lpwstr>
  </property>
</Properties>
</file>